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<sst xmlns="http://schemas.openxmlformats.org/spreadsheetml/2006/main" count="50" uniqueCount="31">
  <si>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Boat Fuel</t>
  </si>
  <si>
    <t>Total Cost</t>
  </si>
  <si>
    <t>W &amp; T Fee</t>
  </si>
  <si>
    <t>Rounded</t>
  </si>
  <si>
    <t>Fuel Cost per person</t>
  </si>
  <si>
    <t>Towing</t>
  </si>
  <si>
    <t>Lunch</t>
  </si>
  <si>
    <t>Air Fill</t>
  </si>
  <si>
    <t>Launch fee</t>
  </si>
  <si>
    <t>Towing Fuel</t>
  </si>
  <si>
    <t>Launch Fee</t>
  </si>
  <si>
    <t>Accommodation</t>
  </si>
  <si>
    <t>Air Fill Cost per cylinder</t>
  </si>
  <si>
    <t>Jon Green</t>
  </si>
  <si>
    <t>Will Green</t>
  </si>
  <si>
    <t>Steve Welton</t>
  </si>
  <si>
    <t>Boat Total</t>
  </si>
  <si>
    <t>Tow Total</t>
  </si>
  <si>
    <t>Diver Name</t>
  </si>
  <si>
    <t>Accommodation Total</t>
  </si>
  <si>
    <t>Accom. Per Person</t>
  </si>
  <si>
    <t>No. of People</t>
  </si>
  <si>
    <t>Launch Fee/person</t>
  </si>
  <si>
    <t>No. of Cylinders</t>
  </si>
  <si>
    <t>Total Cost for fills</t>
  </si>
  <si>
    <t>Boat Fuel Cost</t>
  </si>
  <si>
    <t>Paid</t>
  </si>
  <si>
    <t>ü</t>
  </si>
  <si>
    <t>X</t>
  </si>
  <si>
    <t>Dive Trip Costs</t>
  </si>
  <si>
    <t>Only change Green Cells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</si>
</sst>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_ ;\-#,##0\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Wingdings"/>
      <family val="0"/>
    </font>
    <font>
      <sz val="20"/>
      <name val="Arial"/>
      <family val="2"/>
    </font>
    <font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0" fillId="0" borderId="10" xfId="0" applyNumberFormat="1" applyBorder="1" applyAlignment="1">
      <alignment horizontal="left"/>
    </xf>
    <xf numFmtId="44" fontId="2" fillId="0" borderId="10" xfId="0" applyNumberFormat="1" applyFont="1" applyBorder="1" applyAlignment="1">
      <alignment horizontal="left"/>
    </xf>
    <xf numFmtId="44" fontId="0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0" fillId="0" borderId="14" xfId="0" applyNumberFormat="1" applyBorder="1" applyAlignment="1">
      <alignment horizontal="left"/>
    </xf>
    <xf numFmtId="44" fontId="0" fillId="0" borderId="14" xfId="0" applyNumberFormat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7" xfId="0" applyNumberFormat="1" applyBorder="1" applyAlignment="1">
      <alignment horizontal="left"/>
    </xf>
    <xf numFmtId="44" fontId="0" fillId="0" borderId="17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12" xfId="0" applyNumberForma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4" fontId="0" fillId="0" borderId="15" xfId="0" applyNumberFormat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4" fontId="43" fillId="33" borderId="19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165" fontId="42" fillId="34" borderId="12" xfId="0" applyNumberFormat="1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44" fontId="42" fillId="34" borderId="24" xfId="0" applyNumberFormat="1" applyFont="1" applyFill="1" applyBorder="1" applyAlignment="1">
      <alignment horizontal="left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1">
      <selection activeCell="G23" sqref="G23"/>
    </sheetView>
  </sheetViews>
  <sheetFormatPr defaultColWidth="9.140625" defaultRowHeight="12.75"/>
  <cols>
    <col min="1" max="1" width="22.421875" style="1" customWidth="1"/>
    <col min="2" max="2" width="13.28125" style="2" customWidth="1"/>
    <col min="3" max="3" width="16.8515625" style="1" customWidth="1"/>
    <col min="4" max="4" width="20.7109375" style="1" customWidth="1"/>
    <col min="5" max="5" width="11.8515625" style="1" customWidth="1"/>
    <col min="6" max="6" width="11.140625" style="2" customWidth="1"/>
    <col min="7" max="7" width="18.8515625" style="1" customWidth="1"/>
    <col min="8" max="8" width="10.28125" style="1" customWidth="1"/>
    <col min="9" max="16384" width="9.140625" style="1" customWidth="1"/>
  </cols>
  <sheetData>
    <row r="1" spans="1:10" ht="28.5" customHeight="1" thickBo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3" customFormat="1" ht="13.5" thickBot="1">
      <c r="A2" s="33"/>
      <c r="B2" s="24" t="s">
        <v>0</v>
      </c>
      <c r="C2" s="25" t="s">
        <v>11</v>
      </c>
      <c r="D2" s="25" t="s">
        <v>5</v>
      </c>
      <c r="E2" s="25" t="s">
        <v>6</v>
      </c>
      <c r="F2" s="24" t="s">
        <v>7</v>
      </c>
      <c r="G2" s="25" t="s">
        <v>8</v>
      </c>
      <c r="H2" s="25" t="s">
        <v>1</v>
      </c>
      <c r="I2" s="25" t="s">
        <v>3</v>
      </c>
      <c r="J2" s="26" t="s">
        <v>26</v>
      </c>
    </row>
    <row r="3" spans="1:10" ht="12.75">
      <c r="A3" s="14" t="s">
        <v>13</v>
      </c>
      <c r="B3" s="15">
        <f>B19</f>
        <v>7.1875</v>
      </c>
      <c r="C3" s="15">
        <f>B23</f>
        <v>12.5</v>
      </c>
      <c r="D3" s="15">
        <f>E19</f>
        <v>13.3759375</v>
      </c>
      <c r="E3" s="15">
        <f>H17</f>
        <v>6.25</v>
      </c>
      <c r="F3" s="16">
        <f>E23</f>
        <v>4</v>
      </c>
      <c r="G3" s="15">
        <f>H17</f>
        <v>6.25</v>
      </c>
      <c r="H3" s="15">
        <f>SUM(B3:C3:D3:E3:F3:G3)</f>
        <v>49.5634375</v>
      </c>
      <c r="I3" s="30">
        <v>33</v>
      </c>
      <c r="J3" s="31" t="s">
        <v>27</v>
      </c>
    </row>
    <row r="4" spans="1:10" ht="12.75">
      <c r="A4" s="8" t="s">
        <v>14</v>
      </c>
      <c r="B4" s="5">
        <f>B19</f>
        <v>7.1875</v>
      </c>
      <c r="C4" s="5">
        <f>B23</f>
        <v>12.5</v>
      </c>
      <c r="D4" s="5">
        <f>E19</f>
        <v>13.3759375</v>
      </c>
      <c r="E4" s="5">
        <f>H17</f>
        <v>6.25</v>
      </c>
      <c r="F4" s="7">
        <f>E23</f>
        <v>4</v>
      </c>
      <c r="G4" s="5">
        <f>H17</f>
        <v>6.25</v>
      </c>
      <c r="H4" s="5">
        <f>SUM(B4:C4:D4:E4:F4:G4)</f>
        <v>49.5634375</v>
      </c>
      <c r="I4" s="6">
        <v>33</v>
      </c>
      <c r="J4" s="27" t="s">
        <v>28</v>
      </c>
    </row>
    <row r="5" spans="1:10" ht="12.75">
      <c r="A5" s="8" t="s">
        <v>15</v>
      </c>
      <c r="B5" s="5">
        <f>B19</f>
        <v>7.1875</v>
      </c>
      <c r="C5" s="5">
        <f>B23</f>
        <v>12.5</v>
      </c>
      <c r="D5" s="5">
        <f>E19</f>
        <v>13.3759375</v>
      </c>
      <c r="E5" s="5">
        <f>H17</f>
        <v>6.25</v>
      </c>
      <c r="F5" s="7">
        <f>E23</f>
        <v>4</v>
      </c>
      <c r="G5" s="5">
        <f>H17</f>
        <v>6.25</v>
      </c>
      <c r="H5" s="5">
        <f>SUM(B5:C5:D5:E5:F5:G5)</f>
        <v>49.5634375</v>
      </c>
      <c r="I5" s="6">
        <v>33</v>
      </c>
      <c r="J5" s="27" t="s">
        <v>28</v>
      </c>
    </row>
    <row r="6" spans="1:10" ht="12.75">
      <c r="A6" s="8" t="s">
        <v>18</v>
      </c>
      <c r="B6" s="5">
        <f>B19</f>
        <v>7.1875</v>
      </c>
      <c r="C6" s="5">
        <f>B23</f>
        <v>12.5</v>
      </c>
      <c r="D6" s="5">
        <f>E19</f>
        <v>13.3759375</v>
      </c>
      <c r="E6" s="5">
        <f>H17</f>
        <v>6.25</v>
      </c>
      <c r="F6" s="7">
        <f>E23</f>
        <v>4</v>
      </c>
      <c r="G6" s="5">
        <f>H17</f>
        <v>6.25</v>
      </c>
      <c r="H6" s="5">
        <f>SUM(B6:C6:D6:E6:F6:G6)</f>
        <v>49.5634375</v>
      </c>
      <c r="I6" s="6">
        <v>33</v>
      </c>
      <c r="J6" s="27" t="s">
        <v>28</v>
      </c>
    </row>
    <row r="7" spans="1:10" ht="12.75">
      <c r="A7" s="8" t="s">
        <v>18</v>
      </c>
      <c r="B7" s="5">
        <f>B19</f>
        <v>7.1875</v>
      </c>
      <c r="C7" s="5">
        <f>B23</f>
        <v>12.5</v>
      </c>
      <c r="D7" s="5">
        <f>E19</f>
        <v>13.3759375</v>
      </c>
      <c r="E7" s="5">
        <f>H17</f>
        <v>6.25</v>
      </c>
      <c r="F7" s="7">
        <f>E23</f>
        <v>4</v>
      </c>
      <c r="G7" s="5">
        <f>H17</f>
        <v>6.25</v>
      </c>
      <c r="H7" s="5">
        <f>SUM(B7:C7:D7:E7:F7:G7)</f>
        <v>49.5634375</v>
      </c>
      <c r="I7" s="6">
        <v>33</v>
      </c>
      <c r="J7" s="27" t="s">
        <v>28</v>
      </c>
    </row>
    <row r="8" spans="1:10" ht="12.75">
      <c r="A8" s="8" t="s">
        <v>18</v>
      </c>
      <c r="B8" s="5">
        <f>B19</f>
        <v>7.1875</v>
      </c>
      <c r="C8" s="5">
        <f>B23</f>
        <v>12.5</v>
      </c>
      <c r="D8" s="5">
        <f>E19</f>
        <v>13.3759375</v>
      </c>
      <c r="E8" s="5">
        <f>H17</f>
        <v>6.25</v>
      </c>
      <c r="F8" s="7">
        <f>E23</f>
        <v>4</v>
      </c>
      <c r="G8" s="5">
        <f>H17</f>
        <v>6.25</v>
      </c>
      <c r="H8" s="5">
        <f>SUM(B8:C8:D8:E8:F8:G8)</f>
        <v>49.5634375</v>
      </c>
      <c r="I8" s="6">
        <v>33</v>
      </c>
      <c r="J8" s="27" t="s">
        <v>28</v>
      </c>
    </row>
    <row r="9" spans="1:10" ht="12.75">
      <c r="A9" s="8" t="s">
        <v>18</v>
      </c>
      <c r="B9" s="5">
        <f>B19</f>
        <v>7.1875</v>
      </c>
      <c r="C9" s="5">
        <f>B23</f>
        <v>12.5</v>
      </c>
      <c r="D9" s="5">
        <f>E19</f>
        <v>13.3759375</v>
      </c>
      <c r="E9" s="5">
        <f>H17</f>
        <v>6.25</v>
      </c>
      <c r="F9" s="7">
        <f>E23</f>
        <v>4</v>
      </c>
      <c r="G9" s="5">
        <f>H17</f>
        <v>6.25</v>
      </c>
      <c r="H9" s="7">
        <f>SUM(B9:C9:D9:E9:F9:G9)</f>
        <v>49.5634375</v>
      </c>
      <c r="I9" s="6">
        <v>15</v>
      </c>
      <c r="J9" s="27" t="s">
        <v>28</v>
      </c>
    </row>
    <row r="10" spans="1:10" ht="12.75">
      <c r="A10" s="8" t="s">
        <v>18</v>
      </c>
      <c r="B10" s="5">
        <f>B19</f>
        <v>7.1875</v>
      </c>
      <c r="C10" s="5">
        <f>B23</f>
        <v>12.5</v>
      </c>
      <c r="D10" s="5">
        <f>E19</f>
        <v>13.3759375</v>
      </c>
      <c r="E10" s="5">
        <f>H17</f>
        <v>6.25</v>
      </c>
      <c r="F10" s="7">
        <f>E23</f>
        <v>4</v>
      </c>
      <c r="G10" s="5">
        <f>H17</f>
        <v>6.25</v>
      </c>
      <c r="H10" s="5">
        <f>SUM(B10:C10:D10:E10:F10:G10)</f>
        <v>49.5634375</v>
      </c>
      <c r="I10" s="6">
        <v>12</v>
      </c>
      <c r="J10" s="27" t="s">
        <v>28</v>
      </c>
    </row>
    <row r="11" spans="1:10" ht="12.75">
      <c r="A11" s="8" t="s">
        <v>18</v>
      </c>
      <c r="B11" s="5">
        <f>B19</f>
        <v>7.1875</v>
      </c>
      <c r="C11" s="5">
        <f>B23</f>
        <v>12.5</v>
      </c>
      <c r="D11" s="5">
        <f>E19</f>
        <v>13.3759375</v>
      </c>
      <c r="E11" s="5">
        <f>H17</f>
        <v>6.25</v>
      </c>
      <c r="F11" s="7">
        <f>E23</f>
        <v>4</v>
      </c>
      <c r="G11" s="5">
        <f>H17</f>
        <v>6.25</v>
      </c>
      <c r="H11" s="5">
        <f>SUM(B11:C11:D11:E11:F11:G11)</f>
        <v>49.5634375</v>
      </c>
      <c r="I11" s="6">
        <v>12</v>
      </c>
      <c r="J11" s="27" t="s">
        <v>28</v>
      </c>
    </row>
    <row r="12" spans="1:10" ht="13.5" thickBot="1">
      <c r="A12" s="10" t="s">
        <v>18</v>
      </c>
      <c r="B12" s="11">
        <f>B19</f>
        <v>7.1875</v>
      </c>
      <c r="C12" s="11">
        <f>B23</f>
        <v>12.5</v>
      </c>
      <c r="D12" s="11">
        <f>E19</f>
        <v>13.3759375</v>
      </c>
      <c r="E12" s="11">
        <f>H17</f>
        <v>6.25</v>
      </c>
      <c r="F12" s="12">
        <f>E23</f>
        <v>4</v>
      </c>
      <c r="G12" s="11">
        <f>H17</f>
        <v>6.25</v>
      </c>
      <c r="H12" s="11">
        <f>SUM(B12:C12:D12:E12:F12:G12)</f>
        <v>49.5634375</v>
      </c>
      <c r="I12" s="28">
        <v>12</v>
      </c>
      <c r="J12" s="29" t="s">
        <v>28</v>
      </c>
    </row>
    <row r="13" spans="1:10" ht="12.75">
      <c r="A13" s="37" t="s">
        <v>30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3.5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8" ht="12.75">
      <c r="A15" s="22" t="s">
        <v>25</v>
      </c>
      <c r="B15" s="36">
        <v>50</v>
      </c>
      <c r="D15" s="22" t="s">
        <v>9</v>
      </c>
      <c r="E15" s="36">
        <v>93.05</v>
      </c>
      <c r="G15" s="22" t="s">
        <v>10</v>
      </c>
      <c r="H15" s="36">
        <v>50</v>
      </c>
    </row>
    <row r="16" spans="1:8" ht="12.75">
      <c r="A16" s="17" t="s">
        <v>2</v>
      </c>
      <c r="B16" s="18">
        <f>B15*0.15</f>
        <v>7.5</v>
      </c>
      <c r="D16" s="17" t="s">
        <v>2</v>
      </c>
      <c r="E16" s="18">
        <f>E15*0.15</f>
        <v>13.9575</v>
      </c>
      <c r="G16" s="19" t="s">
        <v>21</v>
      </c>
      <c r="H16" s="35">
        <v>8</v>
      </c>
    </row>
    <row r="17" spans="1:8" s="3" customFormat="1" ht="13.5" thickBot="1">
      <c r="A17" s="19" t="s">
        <v>16</v>
      </c>
      <c r="B17" s="9">
        <f>SUM(B15:B16)</f>
        <v>57.5</v>
      </c>
      <c r="D17" s="19" t="s">
        <v>17</v>
      </c>
      <c r="E17" s="9">
        <f>SUM(E15:E16)</f>
        <v>107.0075</v>
      </c>
      <c r="F17" s="4"/>
      <c r="G17" s="10" t="s">
        <v>22</v>
      </c>
      <c r="H17" s="13">
        <f>H15/H16</f>
        <v>6.25</v>
      </c>
    </row>
    <row r="18" spans="1:5" ht="12.75">
      <c r="A18" s="17" t="s">
        <v>21</v>
      </c>
      <c r="B18" s="34">
        <v>8</v>
      </c>
      <c r="D18" s="17" t="s">
        <v>21</v>
      </c>
      <c r="E18" s="35">
        <v>8</v>
      </c>
    </row>
    <row r="19" spans="1:5" ht="13.5" thickBot="1">
      <c r="A19" s="10" t="s">
        <v>4</v>
      </c>
      <c r="B19" s="13">
        <f>B17/B18</f>
        <v>7.1875</v>
      </c>
      <c r="D19" s="10" t="s">
        <v>4</v>
      </c>
      <c r="E19" s="13">
        <f>E17/E18</f>
        <v>13.3759375</v>
      </c>
    </row>
    <row r="20" ht="13.5" thickBot="1"/>
    <row r="21" spans="1:5" ht="12.75">
      <c r="A21" s="22" t="s">
        <v>19</v>
      </c>
      <c r="B21" s="36">
        <v>100</v>
      </c>
      <c r="D21" s="22" t="s">
        <v>12</v>
      </c>
      <c r="E21" s="36">
        <v>64</v>
      </c>
    </row>
    <row r="22" spans="1:5" ht="12.75">
      <c r="A22" s="19" t="s">
        <v>21</v>
      </c>
      <c r="B22" s="34">
        <v>8</v>
      </c>
      <c r="D22" s="19" t="s">
        <v>23</v>
      </c>
      <c r="E22" s="35">
        <v>16</v>
      </c>
    </row>
    <row r="23" spans="1:5" ht="13.5" thickBot="1">
      <c r="A23" s="20" t="s">
        <v>20</v>
      </c>
      <c r="B23" s="21">
        <f>B21/B22</f>
        <v>12.5</v>
      </c>
      <c r="D23" s="20" t="s">
        <v>24</v>
      </c>
      <c r="E23" s="21">
        <f>E21/E22</f>
        <v>4</v>
      </c>
    </row>
    <row r="25" ht="12.75">
      <c r="B25" s="1"/>
    </row>
  </sheetData>
  <sheetProtection/>
  <mergeCells count="2">
    <mergeCell ref="A1:J1"/>
    <mergeCell ref="A13:J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Green, Jonathan</cp:lastModifiedBy>
  <cp:lastPrinted>2015-06-29T11:25:44Z</cp:lastPrinted>
  <dcterms:created xsi:type="dcterms:W3CDTF">2015-06-28T17:12:33Z</dcterms:created>
  <dcterms:modified xsi:type="dcterms:W3CDTF">2018-02-11T13:42:53Z</dcterms:modified>
  <cp:category/>
  <cp:version/>
  <cp:contentType/>
  <cp:contentStatus/>
</cp:coreProperties>
</file>