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84B" lockStructure="1"/>
  <bookViews>
    <workbookView xWindow="288" yWindow="168" windowWidth="15456" windowHeight="9264"/>
  </bookViews>
  <sheets>
    <sheet name="Cost Calculator" sheetId="1" r:id="rId1"/>
    <sheet name="Fuel Estimator " sheetId="2" r:id="rId2"/>
  </sheets>
  <calcPr calcId="144525"/>
</workbook>
</file>

<file path=xl/calcChain.xml><?xml version="1.0" encoding="utf-8"?>
<calcChain xmlns="http://schemas.openxmlformats.org/spreadsheetml/2006/main">
  <c r="C6" i="2" l="1"/>
  <c r="E6" i="2" s="1"/>
  <c r="C7" i="2"/>
  <c r="D7" i="2" s="1"/>
  <c r="C8" i="2"/>
  <c r="E8" i="2" s="1"/>
  <c r="C9" i="2"/>
  <c r="D9" i="2" s="1"/>
  <c r="C10" i="2"/>
  <c r="E10" i="2" s="1"/>
  <c r="C11" i="2"/>
  <c r="D11" i="2" s="1"/>
  <c r="C12" i="2"/>
  <c r="E12" i="2" s="1"/>
  <c r="C13" i="2"/>
  <c r="D13" i="2" s="1"/>
  <c r="C14" i="2"/>
  <c r="E14" i="2" s="1"/>
  <c r="C15" i="2"/>
  <c r="D15" i="2" s="1"/>
  <c r="C16" i="2"/>
  <c r="E16" i="2" s="1"/>
  <c r="C17" i="2"/>
  <c r="D17" i="2" s="1"/>
  <c r="C18" i="2"/>
  <c r="E18" i="2" s="1"/>
  <c r="C19" i="2"/>
  <c r="D19" i="2" s="1"/>
  <c r="C20" i="2"/>
  <c r="E20" i="2" s="1"/>
  <c r="C21" i="2"/>
  <c r="D21" i="2" s="1"/>
  <c r="C22" i="2"/>
  <c r="E22" i="2" s="1"/>
  <c r="C23" i="2"/>
  <c r="D23" i="2" s="1"/>
  <c r="C24" i="2"/>
  <c r="E24" i="2" s="1"/>
  <c r="C25" i="2"/>
  <c r="D25" i="2" s="1"/>
  <c r="C26" i="2"/>
  <c r="E26" i="2" s="1"/>
  <c r="C27" i="2"/>
  <c r="D27" i="2" s="1"/>
  <c r="C28" i="2"/>
  <c r="E28" i="2" s="1"/>
  <c r="C29" i="2"/>
  <c r="D29" i="2" s="1"/>
  <c r="C30" i="2"/>
  <c r="E30" i="2" s="1"/>
  <c r="C31" i="2"/>
  <c r="D31" i="2" s="1"/>
  <c r="C32" i="2"/>
  <c r="E32" i="2" s="1"/>
  <c r="C4" i="2"/>
  <c r="E4" i="2" s="1"/>
  <c r="C5" i="2"/>
  <c r="D5" i="2" s="1"/>
  <c r="C3" i="2"/>
  <c r="E3" i="2" s="1"/>
  <c r="D16" i="2" l="1"/>
  <c r="D32" i="2"/>
  <c r="D28" i="2"/>
  <c r="D12" i="2"/>
  <c r="D24" i="2"/>
  <c r="D8" i="2"/>
  <c r="D20" i="2"/>
  <c r="D4" i="2"/>
  <c r="D26" i="2"/>
  <c r="D14" i="2"/>
  <c r="D3" i="2"/>
  <c r="E31" i="2"/>
  <c r="E29" i="2"/>
  <c r="E27" i="2"/>
  <c r="E25" i="2"/>
  <c r="E23" i="2"/>
  <c r="E21" i="2"/>
  <c r="E19" i="2"/>
  <c r="E17" i="2"/>
  <c r="E15" i="2"/>
  <c r="E13" i="2"/>
  <c r="E11" i="2"/>
  <c r="E9" i="2"/>
  <c r="E7" i="2"/>
  <c r="E5" i="2"/>
  <c r="D22" i="2"/>
  <c r="D18" i="2"/>
  <c r="D10" i="2"/>
  <c r="D6" i="2"/>
  <c r="D30" i="2"/>
  <c r="E16" i="1"/>
  <c r="E36" i="1" l="1"/>
  <c r="B31" i="1"/>
  <c r="D3" i="1"/>
  <c r="B22" i="1" s="1"/>
  <c r="B13" i="1"/>
  <c r="E23" i="1" s="1"/>
  <c r="F32" i="1"/>
  <c r="F31" i="1"/>
  <c r="F33" i="1"/>
  <c r="F34" i="1"/>
  <c r="F35" i="1"/>
  <c r="E38" i="1"/>
  <c r="F13" i="1"/>
  <c r="F14" i="1"/>
  <c r="F11" i="1"/>
  <c r="F12" i="1"/>
  <c r="F15" i="1"/>
  <c r="B32" i="1" l="1"/>
  <c r="B35" i="1"/>
  <c r="E39" i="1" s="1"/>
  <c r="E40" i="1" s="1"/>
  <c r="F16" i="1"/>
  <c r="F36" i="1"/>
  <c r="B14" i="1"/>
  <c r="B24" i="1" s="1"/>
  <c r="B25" i="1" s="1"/>
  <c r="E25" i="1"/>
  <c r="E24" i="1" l="1"/>
  <c r="E26" i="1" s="1"/>
</calcChain>
</file>

<file path=xl/sharedStrings.xml><?xml version="1.0" encoding="utf-8"?>
<sst xmlns="http://schemas.openxmlformats.org/spreadsheetml/2006/main" count="88" uniqueCount="82">
  <si>
    <t>Total Fuel Bill</t>
  </si>
  <si>
    <t>Number of passengers</t>
  </si>
  <si>
    <t>(Excluding driver)</t>
  </si>
  <si>
    <t xml:space="preserve">Private Car Towing </t>
  </si>
  <si>
    <t>Minibus Towing</t>
  </si>
  <si>
    <t>(Excluding drivers)</t>
  </si>
  <si>
    <t>Number of Cars Towing</t>
  </si>
  <si>
    <t>Number of diving passengers</t>
  </si>
  <si>
    <t>Total Fuel used in boats</t>
  </si>
  <si>
    <t>Number of dives done</t>
  </si>
  <si>
    <t>Towing Fees</t>
  </si>
  <si>
    <t>Drivers Fee</t>
  </si>
  <si>
    <t>Passengers Fee</t>
  </si>
  <si>
    <t>Tow Fuel Income</t>
  </si>
  <si>
    <t>Fuel Used</t>
  </si>
  <si>
    <t>Tow Fuel Expenditure</t>
  </si>
  <si>
    <t>Tow Fuel Cost</t>
  </si>
  <si>
    <t>P &amp; L</t>
  </si>
  <si>
    <t>Boat Fee</t>
  </si>
  <si>
    <t>Driver</t>
  </si>
  <si>
    <t>Boat 1</t>
  </si>
  <si>
    <t>Boat 2</t>
  </si>
  <si>
    <t>Boat 3</t>
  </si>
  <si>
    <t>Boat 4</t>
  </si>
  <si>
    <t>Boat 5</t>
  </si>
  <si>
    <t>Boat Fuel Cost</t>
  </si>
  <si>
    <t>Boat Fuel Income</t>
  </si>
  <si>
    <t>Other Divers</t>
  </si>
  <si>
    <t>Tow Car 1</t>
  </si>
  <si>
    <t>Tow Car 2</t>
  </si>
  <si>
    <t>Tow Car 3</t>
  </si>
  <si>
    <t>Tow Car 4</t>
  </si>
  <si>
    <t>Tow Car 5</t>
  </si>
  <si>
    <t>Divers using own or other transport</t>
  </si>
  <si>
    <t>Private Tow Car Total Fuel Bill</t>
  </si>
  <si>
    <t>Private Tow Car Total Fuel Outgoing</t>
  </si>
  <si>
    <t xml:space="preserve">Fuel adjustment </t>
  </si>
  <si>
    <t>Cost Per Dive £</t>
  </si>
  <si>
    <t>No</t>
  </si>
  <si>
    <t>Total</t>
  </si>
  <si>
    <t>Total + W&amp;T</t>
  </si>
  <si>
    <t>Total Fuel used in boats + W&amp;T</t>
  </si>
  <si>
    <t>Fuel Price</t>
  </si>
  <si>
    <t>Petrol</t>
  </si>
  <si>
    <t>Diesel</t>
  </si>
  <si>
    <t>Total Trip Milage</t>
  </si>
  <si>
    <t>Miles</t>
  </si>
  <si>
    <t>18 mpg</t>
  </si>
  <si>
    <t>19 mpg</t>
  </si>
  <si>
    <t>20 mpg</t>
  </si>
  <si>
    <t>21 mpg</t>
  </si>
  <si>
    <t>22 mpg</t>
  </si>
  <si>
    <t>23 mpg</t>
  </si>
  <si>
    <t>24 mpg</t>
  </si>
  <si>
    <t>25 mpg</t>
  </si>
  <si>
    <t>26 mpg</t>
  </si>
  <si>
    <t>27 mpg</t>
  </si>
  <si>
    <t>28 mpg</t>
  </si>
  <si>
    <t>29 mpg</t>
  </si>
  <si>
    <t>30 mpg</t>
  </si>
  <si>
    <t>31 mpg</t>
  </si>
  <si>
    <t>32 mpg</t>
  </si>
  <si>
    <t>33 mpg</t>
  </si>
  <si>
    <t>34 mpg</t>
  </si>
  <si>
    <t>35 mpg</t>
  </si>
  <si>
    <t>36 mpg</t>
  </si>
  <si>
    <t>37 mpg</t>
  </si>
  <si>
    <t>38 mpg</t>
  </si>
  <si>
    <t>39 mpg</t>
  </si>
  <si>
    <t>40 mpg</t>
  </si>
  <si>
    <t>41 mpg</t>
  </si>
  <si>
    <t>42 mpg</t>
  </si>
  <si>
    <t>43 mpg</t>
  </si>
  <si>
    <t>44 mpg</t>
  </si>
  <si>
    <t>45 mpg</t>
  </si>
  <si>
    <t>Litre</t>
  </si>
  <si>
    <t>46 mpg</t>
  </si>
  <si>
    <t>47 mpg</t>
  </si>
  <si>
    <t>Litres Used</t>
  </si>
  <si>
    <t>Lit per Gal</t>
  </si>
  <si>
    <t>Vehicle Consumption</t>
  </si>
  <si>
    <t>Total Number of divers on the trip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</si>
</sst>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0.0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theme="0"/>
      <name val="Tahoma"/>
      <family val="2"/>
    </font>
    <font>
      <sz val="10"/>
      <color theme="1"/>
      <name val="Arial"/>
      <family val="2"/>
    </font>
    <font>
      <sz val="10"/>
      <color theme="3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" fontId="5" fillId="0" borderId="0" xfId="0" applyNumberFormat="1" applyFont="1" applyProtection="1">
      <protection locked="0"/>
    </xf>
    <xf numFmtId="44" fontId="5" fillId="0" borderId="0" xfId="0" applyNumberFormat="1" applyFont="1" applyProtection="1">
      <protection locked="0"/>
    </xf>
    <xf numFmtId="44" fontId="5" fillId="0" borderId="1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Protection="1"/>
    <xf numFmtId="0" fontId="2" fillId="0" borderId="0" xfId="0" applyFont="1" applyProtection="1"/>
    <xf numFmtId="0" fontId="6" fillId="0" borderId="0" xfId="0" applyFont="1" applyProtection="1"/>
    <xf numFmtId="0" fontId="0" fillId="2" borderId="0" xfId="0" applyFill="1" applyProtection="1"/>
    <xf numFmtId="0" fontId="7" fillId="0" borderId="0" xfId="0" applyFont="1" applyProtection="1"/>
    <xf numFmtId="0" fontId="0" fillId="0" borderId="3" xfId="0" applyBorder="1" applyProtection="1"/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6" fillId="0" borderId="6" xfId="0" applyFont="1" applyBorder="1" applyProtection="1"/>
    <xf numFmtId="44" fontId="0" fillId="0" borderId="7" xfId="0" applyNumberFormat="1" applyBorder="1" applyAlignment="1" applyProtection="1">
      <alignment horizontal="center"/>
    </xf>
    <xf numFmtId="44" fontId="0" fillId="0" borderId="0" xfId="0" applyNumberFormat="1" applyProtection="1"/>
    <xf numFmtId="0" fontId="5" fillId="2" borderId="0" xfId="0" applyFont="1" applyFill="1" applyBorder="1" applyProtection="1"/>
    <xf numFmtId="44" fontId="5" fillId="2" borderId="0" xfId="0" applyNumberFormat="1" applyFont="1" applyFill="1" applyBorder="1" applyAlignment="1" applyProtection="1">
      <alignment horizontal="center"/>
    </xf>
    <xf numFmtId="44" fontId="0" fillId="2" borderId="0" xfId="0" applyNumberFormat="1" applyFill="1" applyBorder="1" applyAlignment="1" applyProtection="1">
      <alignment horizontal="center"/>
    </xf>
    <xf numFmtId="0" fontId="2" fillId="0" borderId="8" xfId="0" applyFont="1" applyBorder="1" applyProtection="1"/>
    <xf numFmtId="0" fontId="0" fillId="0" borderId="9" xfId="0" applyBorder="1" applyProtection="1"/>
    <xf numFmtId="0" fontId="0" fillId="0" borderId="8" xfId="0" applyBorder="1" applyProtection="1"/>
    <xf numFmtId="44" fontId="0" fillId="0" borderId="9" xfId="0" applyNumberFormat="1" applyBorder="1" applyProtection="1"/>
    <xf numFmtId="0" fontId="4" fillId="0" borderId="10" xfId="0" applyFont="1" applyBorder="1" applyProtection="1"/>
    <xf numFmtId="44" fontId="4" fillId="0" borderId="2" xfId="0" applyNumberFormat="1" applyFont="1" applyBorder="1" applyProtection="1"/>
    <xf numFmtId="0" fontId="0" fillId="0" borderId="10" xfId="0" applyBorder="1" applyProtection="1"/>
    <xf numFmtId="44" fontId="0" fillId="0" borderId="2" xfId="0" applyNumberFormat="1" applyBorder="1" applyProtection="1"/>
    <xf numFmtId="0" fontId="4" fillId="0" borderId="11" xfId="0" applyFont="1" applyBorder="1" applyProtection="1"/>
    <xf numFmtId="44" fontId="4" fillId="0" borderId="12" xfId="0" applyNumberFormat="1" applyFont="1" applyBorder="1" applyProtection="1"/>
    <xf numFmtId="0" fontId="0" fillId="0" borderId="13" xfId="0" applyBorder="1" applyProtection="1"/>
    <xf numFmtId="44" fontId="0" fillId="0" borderId="14" xfId="0" applyNumberFormat="1" applyBorder="1" applyProtection="1"/>
    <xf numFmtId="0" fontId="0" fillId="0" borderId="0" xfId="0" applyBorder="1" applyProtection="1"/>
    <xf numFmtId="44" fontId="0" fillId="0" borderId="0" xfId="0" applyNumberFormat="1" applyBorder="1" applyProtection="1"/>
    <xf numFmtId="0" fontId="0" fillId="2" borderId="0" xfId="0" applyFill="1" applyBorder="1" applyProtection="1"/>
    <xf numFmtId="44" fontId="0" fillId="2" borderId="0" xfId="0" applyNumberFormat="1" applyFill="1" applyBorder="1" applyProtection="1"/>
    <xf numFmtId="0" fontId="6" fillId="0" borderId="10" xfId="0" applyFont="1" applyBorder="1" applyProtection="1"/>
    <xf numFmtId="0" fontId="0" fillId="0" borderId="2" xfId="0" applyBorder="1" applyProtection="1"/>
    <xf numFmtId="0" fontId="8" fillId="0" borderId="0" xfId="0" applyFont="1" applyAlignment="1" applyProtection="1">
      <alignment horizontal="left" vertical="center" indent="1"/>
      <protection hidden="1"/>
    </xf>
    <xf numFmtId="1" fontId="0" fillId="0" borderId="0" xfId="0" applyNumberFormat="1" applyProtection="1"/>
    <xf numFmtId="0" fontId="6" fillId="0" borderId="15" xfId="0" applyFont="1" applyBorder="1" applyProtection="1"/>
    <xf numFmtId="44" fontId="5" fillId="0" borderId="16" xfId="0" applyNumberFormat="1" applyFont="1" applyBorder="1" applyAlignment="1" applyProtection="1">
      <alignment horizontal="center"/>
      <protection locked="0"/>
    </xf>
    <xf numFmtId="44" fontId="0" fillId="0" borderId="17" xfId="0" applyNumberFormat="1" applyBorder="1" applyAlignment="1" applyProtection="1">
      <alignment horizontal="center"/>
    </xf>
    <xf numFmtId="0" fontId="6" fillId="0" borderId="18" xfId="0" applyFont="1" applyFill="1" applyBorder="1" applyProtection="1"/>
    <xf numFmtId="44" fontId="0" fillId="0" borderId="19" xfId="0" applyNumberFormat="1" applyBorder="1" applyProtection="1"/>
    <xf numFmtId="0" fontId="6" fillId="0" borderId="18" xfId="0" applyFont="1" applyBorder="1" applyProtection="1"/>
    <xf numFmtId="44" fontId="9" fillId="0" borderId="20" xfId="0" applyNumberFormat="1" applyFont="1" applyBorder="1" applyAlignment="1" applyProtection="1">
      <alignment horizontal="center"/>
    </xf>
    <xf numFmtId="44" fontId="9" fillId="0" borderId="19" xfId="0" applyNumberFormat="1" applyFont="1" applyBorder="1" applyAlignment="1" applyProtection="1">
      <alignment horizontal="center"/>
    </xf>
    <xf numFmtId="0" fontId="3" fillId="0" borderId="10" xfId="0" applyFont="1" applyBorder="1" applyProtection="1"/>
    <xf numFmtId="0" fontId="0" fillId="0" borderId="0" xfId="0" applyAlignment="1" applyProtection="1">
      <alignment horizontal="left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164" fontId="3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44" fontId="0" fillId="0" borderId="1" xfId="0" applyNumberForma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/>
      <protection locked="0"/>
    </xf>
    <xf numFmtId="44" fontId="10" fillId="0" borderId="1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topLeftCell="A2" workbookViewId="0">
      <selection activeCell="E11" sqref="E11"/>
    </sheetView>
  </sheetViews>
  <sheetFormatPr defaultColWidth="7.5546875" defaultRowHeight="13.2" x14ac:dyDescent="0.25"/>
  <cols>
    <col min="1" max="1" width="32.88671875" style="7" bestFit="1" customWidth="1"/>
    <col min="2" max="2" width="10" style="7" customWidth="1"/>
    <col min="3" max="3" width="7.5546875" style="7" customWidth="1"/>
    <col min="4" max="4" width="19.6640625" style="7" bestFit="1" customWidth="1"/>
    <col min="5" max="5" width="10" style="7" bestFit="1" customWidth="1"/>
    <col min="6" max="6" width="13.33203125" style="7" bestFit="1" customWidth="1"/>
    <col min="7" max="16384" width="7.5546875" style="7"/>
  </cols>
  <sheetData>
    <row r="1" spans="1:6" hidden="1" x14ac:dyDescent="0.25">
      <c r="A1" s="5" t="s">
        <v>36</v>
      </c>
      <c r="B1" s="6">
        <v>0.15</v>
      </c>
    </row>
    <row r="2" spans="1:6" x14ac:dyDescent="0.25">
      <c r="A2" s="8" t="s">
        <v>4</v>
      </c>
    </row>
    <row r="3" spans="1:6" x14ac:dyDescent="0.25">
      <c r="A3" s="9" t="s">
        <v>19</v>
      </c>
      <c r="B3" s="1" t="s">
        <v>38</v>
      </c>
      <c r="D3" s="39" t="str">
        <f>IF(B3="yes","1",IF(B3="no","0",""))</f>
        <v>0</v>
      </c>
      <c r="E3" s="6"/>
    </row>
    <row r="4" spans="1:6" x14ac:dyDescent="0.25">
      <c r="A4" s="9" t="s">
        <v>1</v>
      </c>
      <c r="B4" s="1">
        <v>0</v>
      </c>
      <c r="D4" s="40"/>
    </row>
    <row r="5" spans="1:6" x14ac:dyDescent="0.25">
      <c r="A5" s="9" t="s">
        <v>2</v>
      </c>
    </row>
    <row r="6" spans="1:6" x14ac:dyDescent="0.25">
      <c r="A6" s="9" t="s">
        <v>0</v>
      </c>
      <c r="B6" s="2">
        <v>0</v>
      </c>
    </row>
    <row r="7" spans="1:6" x14ac:dyDescent="0.25">
      <c r="A7" s="10"/>
      <c r="B7" s="10"/>
      <c r="C7" s="10"/>
      <c r="D7" s="10"/>
      <c r="E7" s="10"/>
      <c r="F7" s="10"/>
    </row>
    <row r="8" spans="1:6" x14ac:dyDescent="0.25">
      <c r="A8" s="11" t="s">
        <v>3</v>
      </c>
    </row>
    <row r="9" spans="1:6" ht="13.8" thickBot="1" x14ac:dyDescent="0.3">
      <c r="A9" s="9" t="s">
        <v>6</v>
      </c>
      <c r="B9" s="1">
        <v>0</v>
      </c>
    </row>
    <row r="10" spans="1:6" x14ac:dyDescent="0.25">
      <c r="A10" s="9" t="s">
        <v>7</v>
      </c>
      <c r="B10" s="1">
        <v>0</v>
      </c>
      <c r="D10" s="12"/>
      <c r="E10" s="13" t="s">
        <v>14</v>
      </c>
      <c r="F10" s="14" t="s">
        <v>40</v>
      </c>
    </row>
    <row r="11" spans="1:6" x14ac:dyDescent="0.25">
      <c r="A11" s="9" t="s">
        <v>5</v>
      </c>
      <c r="D11" s="15" t="s">
        <v>28</v>
      </c>
      <c r="E11" s="3">
        <v>0</v>
      </c>
      <c r="F11" s="16">
        <f>E11+(E11*B$1)</f>
        <v>0</v>
      </c>
    </row>
    <row r="12" spans="1:6" x14ac:dyDescent="0.25">
      <c r="A12" s="9"/>
      <c r="D12" s="15" t="s">
        <v>29</v>
      </c>
      <c r="E12" s="3">
        <v>0</v>
      </c>
      <c r="F12" s="16">
        <f>E12+(E12*B$1)</f>
        <v>0</v>
      </c>
    </row>
    <row r="13" spans="1:6" x14ac:dyDescent="0.25">
      <c r="A13" s="9" t="s">
        <v>34</v>
      </c>
      <c r="B13" s="17">
        <f>SUM(E11:E15)</f>
        <v>0</v>
      </c>
      <c r="D13" s="15" t="s">
        <v>30</v>
      </c>
      <c r="E13" s="3">
        <v>0</v>
      </c>
      <c r="F13" s="16">
        <f>E13+(E13*B$1)</f>
        <v>0</v>
      </c>
    </row>
    <row r="14" spans="1:6" x14ac:dyDescent="0.25">
      <c r="A14" s="9" t="s">
        <v>35</v>
      </c>
      <c r="B14" s="17">
        <f>SUM(F11:F15)</f>
        <v>0</v>
      </c>
      <c r="D14" s="15" t="s">
        <v>31</v>
      </c>
      <c r="E14" s="3">
        <v>0</v>
      </c>
      <c r="F14" s="16">
        <f>E14+(E14*B$1)</f>
        <v>0</v>
      </c>
    </row>
    <row r="15" spans="1:6" ht="13.8" thickBot="1" x14ac:dyDescent="0.3">
      <c r="D15" s="41" t="s">
        <v>32</v>
      </c>
      <c r="E15" s="42">
        <v>0</v>
      </c>
      <c r="F15" s="43">
        <f>E15+(E15*B$1)</f>
        <v>0</v>
      </c>
    </row>
    <row r="16" spans="1:6" ht="13.8" thickBot="1" x14ac:dyDescent="0.3">
      <c r="D16" s="46" t="s">
        <v>39</v>
      </c>
      <c r="E16" s="47">
        <f>SUM(E11:E15)</f>
        <v>0</v>
      </c>
      <c r="F16" s="48">
        <f>SUM(F11:F15)</f>
        <v>0</v>
      </c>
    </row>
    <row r="17" spans="1:8" x14ac:dyDescent="0.25">
      <c r="A17" s="10"/>
      <c r="B17" s="10"/>
      <c r="C17" s="10"/>
      <c r="D17" s="18"/>
      <c r="E17" s="19"/>
      <c r="F17" s="20"/>
    </row>
    <row r="18" spans="1:8" x14ac:dyDescent="0.25">
      <c r="A18" s="8" t="s">
        <v>27</v>
      </c>
    </row>
    <row r="19" spans="1:8" x14ac:dyDescent="0.25">
      <c r="A19" s="9" t="s">
        <v>33</v>
      </c>
      <c r="B19" s="1">
        <v>0</v>
      </c>
      <c r="G19" s="17"/>
    </row>
    <row r="20" spans="1:8" x14ac:dyDescent="0.25">
      <c r="G20" s="17"/>
    </row>
    <row r="21" spans="1:8" x14ac:dyDescent="0.25">
      <c r="A21" s="10"/>
      <c r="B21" s="10"/>
      <c r="C21" s="10"/>
      <c r="D21" s="10"/>
      <c r="E21" s="10"/>
      <c r="F21" s="10"/>
      <c r="G21" s="17"/>
      <c r="H21" s="17"/>
    </row>
    <row r="22" spans="1:8" ht="13.8" thickBot="1" x14ac:dyDescent="0.3">
      <c r="A22" s="7" t="s">
        <v>81</v>
      </c>
      <c r="B22" s="40">
        <f>D3+B4+B9+B10+B19</f>
        <v>0</v>
      </c>
      <c r="G22" s="17"/>
    </row>
    <row r="23" spans="1:8" x14ac:dyDescent="0.25">
      <c r="A23" s="21" t="s">
        <v>10</v>
      </c>
      <c r="B23" s="22"/>
      <c r="D23" s="23" t="s">
        <v>16</v>
      </c>
      <c r="E23" s="24">
        <f>B6+B13</f>
        <v>0</v>
      </c>
    </row>
    <row r="24" spans="1:8" x14ac:dyDescent="0.25">
      <c r="A24" s="25" t="s">
        <v>11</v>
      </c>
      <c r="B24" s="26" t="e">
        <f>((B6+B14)+((B6+14)*B1))/(D3+B4+B9+B10+B19)</f>
        <v>#DIV/0!</v>
      </c>
      <c r="D24" s="27" t="s">
        <v>13</v>
      </c>
      <c r="E24" s="28" t="e">
        <f>((B4+B10+B19)*B25)+((D3+B9)*B24)</f>
        <v>#DIV/0!</v>
      </c>
    </row>
    <row r="25" spans="1:8" ht="13.8" thickBot="1" x14ac:dyDescent="0.3">
      <c r="A25" s="29" t="s">
        <v>12</v>
      </c>
      <c r="B25" s="30" t="e">
        <f>B24+(B24*B1)</f>
        <v>#DIV/0!</v>
      </c>
      <c r="D25" s="27" t="s">
        <v>15</v>
      </c>
      <c r="E25" s="28">
        <f>(SUM(F11:F15))+B6</f>
        <v>0</v>
      </c>
    </row>
    <row r="26" spans="1:8" ht="13.8" thickBot="1" x14ac:dyDescent="0.3">
      <c r="D26" s="31" t="s">
        <v>17</v>
      </c>
      <c r="E26" s="32" t="e">
        <f>E24-E25</f>
        <v>#DIV/0!</v>
      </c>
    </row>
    <row r="27" spans="1:8" x14ac:dyDescent="0.25">
      <c r="D27" s="33"/>
      <c r="E27" s="34"/>
    </row>
    <row r="28" spans="1:8" x14ac:dyDescent="0.25">
      <c r="A28" s="10"/>
      <c r="B28" s="10"/>
      <c r="C28" s="10"/>
      <c r="D28" s="35"/>
      <c r="E28" s="36"/>
      <c r="F28" s="10"/>
    </row>
    <row r="29" spans="1:8" ht="13.8" thickBot="1" x14ac:dyDescent="0.3"/>
    <row r="30" spans="1:8" x14ac:dyDescent="0.25">
      <c r="A30" s="21" t="s">
        <v>18</v>
      </c>
      <c r="B30" s="22"/>
      <c r="D30" s="12"/>
      <c r="E30" s="13" t="s">
        <v>14</v>
      </c>
      <c r="F30" s="14" t="s">
        <v>40</v>
      </c>
    </row>
    <row r="31" spans="1:8" x14ac:dyDescent="0.25">
      <c r="A31" s="49" t="s">
        <v>8</v>
      </c>
      <c r="B31" s="28">
        <f>SUM(E31:E35)</f>
        <v>0</v>
      </c>
      <c r="D31" s="15" t="s">
        <v>20</v>
      </c>
      <c r="E31" s="3">
        <v>0</v>
      </c>
      <c r="F31" s="16">
        <f>E31+(E31*B$1)</f>
        <v>0</v>
      </c>
    </row>
    <row r="32" spans="1:8" x14ac:dyDescent="0.25">
      <c r="A32" s="49" t="s">
        <v>41</v>
      </c>
      <c r="B32" s="28">
        <f>SUM(F31:F35)</f>
        <v>0</v>
      </c>
      <c r="D32" s="15" t="s">
        <v>21</v>
      </c>
      <c r="E32" s="3">
        <v>0</v>
      </c>
      <c r="F32" s="16">
        <f>E32+(E32*B$1)</f>
        <v>0</v>
      </c>
    </row>
    <row r="33" spans="1:6" x14ac:dyDescent="0.25">
      <c r="A33" s="37" t="s">
        <v>9</v>
      </c>
      <c r="B33" s="4">
        <v>0</v>
      </c>
      <c r="D33" s="15" t="s">
        <v>22</v>
      </c>
      <c r="E33" s="3">
        <v>0</v>
      </c>
      <c r="F33" s="16">
        <f>E33+(E33*B$1)</f>
        <v>0</v>
      </c>
    </row>
    <row r="34" spans="1:6" x14ac:dyDescent="0.25">
      <c r="A34" s="27"/>
      <c r="B34" s="38"/>
      <c r="D34" s="15" t="s">
        <v>23</v>
      </c>
      <c r="E34" s="3">
        <v>0</v>
      </c>
      <c r="F34" s="16">
        <f>E34+(E34*B$1)</f>
        <v>0</v>
      </c>
    </row>
    <row r="35" spans="1:6" ht="13.8" thickBot="1" x14ac:dyDescent="0.3">
      <c r="A35" s="29" t="s">
        <v>37</v>
      </c>
      <c r="B35" s="30" t="e">
        <f>((SUM(F31:F35))/B33)</f>
        <v>#DIV/0!</v>
      </c>
      <c r="D35" s="41" t="s">
        <v>24</v>
      </c>
      <c r="E35" s="42">
        <v>0</v>
      </c>
      <c r="F35" s="43">
        <f>E35+(E35*B$1)</f>
        <v>0</v>
      </c>
    </row>
    <row r="36" spans="1:6" ht="13.8" thickBot="1" x14ac:dyDescent="0.3">
      <c r="D36" s="44" t="s">
        <v>39</v>
      </c>
      <c r="E36" s="45">
        <f>SUM(E31:E34)</f>
        <v>0</v>
      </c>
      <c r="F36" s="45">
        <f>SUM(F31:F34)</f>
        <v>0</v>
      </c>
    </row>
    <row r="37" spans="1:6" ht="13.8" thickBot="1" x14ac:dyDescent="0.3"/>
    <row r="38" spans="1:6" x14ac:dyDescent="0.25">
      <c r="D38" s="23" t="s">
        <v>25</v>
      </c>
      <c r="E38" s="24">
        <f>SUM(E31:E35)</f>
        <v>0</v>
      </c>
    </row>
    <row r="39" spans="1:6" ht="13.8" thickBot="1" x14ac:dyDescent="0.3">
      <c r="D39" s="27" t="s">
        <v>26</v>
      </c>
      <c r="E39" s="28" t="e">
        <f>B33*B35</f>
        <v>#DIV/0!</v>
      </c>
    </row>
    <row r="40" spans="1:6" ht="13.8" thickBot="1" x14ac:dyDescent="0.3">
      <c r="D40" s="31" t="s">
        <v>17</v>
      </c>
      <c r="E40" s="32" t="e">
        <f>E39-E38</f>
        <v>#DIV/0!</v>
      </c>
    </row>
    <row r="42" spans="1:6" x14ac:dyDescent="0.25">
      <c r="A42" s="10"/>
      <c r="B42" s="10"/>
      <c r="C42" s="10"/>
      <c r="D42" s="10"/>
      <c r="E42" s="10"/>
      <c r="F42" s="10"/>
    </row>
  </sheetData>
  <sheetProtection password="884B" sheet="1" objects="1" scenarios="1" selectLockedCells="1"/>
  <phoneticPr fontId="1" type="noConversion"/>
  <dataValidations count="5">
    <dataValidation type="list" showInputMessage="1" showErrorMessage="1" sqref="B3">
      <formula1>"Yes,No"</formula1>
    </dataValidation>
    <dataValidation type="whole" allowBlank="1" showInputMessage="1" showErrorMessage="1" sqref="B9">
      <formula1>0</formula1>
      <formula2>5</formula2>
    </dataValidation>
    <dataValidation type="whole" operator="greaterThanOrEqual" allowBlank="1" showInputMessage="1" showErrorMessage="1" sqref="B4 B10 B19 B33">
      <formula1>0</formula1>
    </dataValidation>
    <dataValidation type="decimal" operator="greaterThanOrEqual" allowBlank="1" showInputMessage="1" showErrorMessage="1" sqref="B6 E11:E16 E31:E35 F16">
      <formula1>0</formula1>
    </dataValidation>
    <dataValidation type="decimal" operator="greaterThanOrEqual" allowBlank="1" showInputMessage="1" showErrorMessage="1" prompt="Set to 0 if Private Cars did not tow" sqref="E17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94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opLeftCell="B2" workbookViewId="0">
      <selection activeCell="G3" sqref="G3"/>
    </sheetView>
  </sheetViews>
  <sheetFormatPr defaultRowHeight="13.2" x14ac:dyDescent="0.25"/>
  <cols>
    <col min="1" max="1" width="3" style="50" bestFit="1" customWidth="1"/>
    <col min="2" max="2" width="18.33203125" style="50" bestFit="1" customWidth="1"/>
    <col min="3" max="3" width="10.109375" style="51" bestFit="1" customWidth="1"/>
    <col min="4" max="5" width="11.21875" style="52" customWidth="1"/>
    <col min="6" max="6" width="8.88671875" style="50"/>
    <col min="7" max="7" width="14.33203125" style="50" bestFit="1" customWidth="1"/>
    <col min="8" max="8" width="5.109375" style="50" bestFit="1" customWidth="1"/>
    <col min="9" max="9" width="8.88671875" style="50"/>
    <col min="10" max="10" width="9.33203125" style="50" bestFit="1" customWidth="1"/>
    <col min="11" max="11" width="8" style="50" bestFit="1" customWidth="1"/>
    <col min="12" max="16384" width="8.88671875" style="50"/>
  </cols>
  <sheetData>
    <row r="1" spans="1:11" hidden="1" x14ac:dyDescent="0.25">
      <c r="J1" s="53" t="s">
        <v>79</v>
      </c>
      <c r="K1" s="50">
        <v>4.5460900000000004</v>
      </c>
    </row>
    <row r="2" spans="1:11" x14ac:dyDescent="0.25">
      <c r="B2" s="54" t="s">
        <v>80</v>
      </c>
      <c r="C2" s="56" t="s">
        <v>78</v>
      </c>
      <c r="D2" s="57" t="s">
        <v>43</v>
      </c>
      <c r="E2" s="57" t="s">
        <v>44</v>
      </c>
      <c r="G2" s="54" t="s">
        <v>45</v>
      </c>
      <c r="H2" s="55"/>
      <c r="J2" s="54" t="s">
        <v>42</v>
      </c>
      <c r="K2" s="54" t="s">
        <v>75</v>
      </c>
    </row>
    <row r="3" spans="1:11" x14ac:dyDescent="0.25">
      <c r="B3" s="54" t="s">
        <v>47</v>
      </c>
      <c r="C3" s="58">
        <f t="shared" ref="C3:C32" si="0">(G$3/A4)*K$1</f>
        <v>0</v>
      </c>
      <c r="D3" s="59">
        <f>C3*K$3</f>
        <v>0</v>
      </c>
      <c r="E3" s="59">
        <f>C3*K$4</f>
        <v>0</v>
      </c>
      <c r="G3" s="60">
        <v>0</v>
      </c>
      <c r="H3" s="54" t="s">
        <v>46</v>
      </c>
      <c r="J3" s="54" t="s">
        <v>43</v>
      </c>
      <c r="K3" s="61">
        <v>0</v>
      </c>
    </row>
    <row r="4" spans="1:11" x14ac:dyDescent="0.25">
      <c r="A4" s="50">
        <v>18</v>
      </c>
      <c r="B4" s="54" t="s">
        <v>48</v>
      </c>
      <c r="C4" s="58">
        <f t="shared" si="0"/>
        <v>0</v>
      </c>
      <c r="D4" s="59">
        <f t="shared" ref="D4:D32" si="1">C4*K$3</f>
        <v>0</v>
      </c>
      <c r="E4" s="59">
        <f t="shared" ref="E4:E32" si="2">C4*K$4</f>
        <v>0</v>
      </c>
      <c r="J4" s="54" t="s">
        <v>44</v>
      </c>
      <c r="K4" s="61">
        <v>0</v>
      </c>
    </row>
    <row r="5" spans="1:11" x14ac:dyDescent="0.25">
      <c r="A5" s="50">
        <v>19</v>
      </c>
      <c r="B5" s="54" t="s">
        <v>49</v>
      </c>
      <c r="C5" s="58">
        <f t="shared" si="0"/>
        <v>0</v>
      </c>
      <c r="D5" s="59">
        <f t="shared" si="1"/>
        <v>0</v>
      </c>
      <c r="E5" s="59">
        <f t="shared" si="2"/>
        <v>0</v>
      </c>
    </row>
    <row r="6" spans="1:11" x14ac:dyDescent="0.25">
      <c r="A6" s="50">
        <v>20</v>
      </c>
      <c r="B6" s="54" t="s">
        <v>50</v>
      </c>
      <c r="C6" s="58">
        <f t="shared" si="0"/>
        <v>0</v>
      </c>
      <c r="D6" s="59">
        <f t="shared" si="1"/>
        <v>0</v>
      </c>
      <c r="E6" s="59">
        <f t="shared" si="2"/>
        <v>0</v>
      </c>
    </row>
    <row r="7" spans="1:11" x14ac:dyDescent="0.25">
      <c r="A7" s="50">
        <v>21</v>
      </c>
      <c r="B7" s="54" t="s">
        <v>51</v>
      </c>
      <c r="C7" s="58">
        <f t="shared" si="0"/>
        <v>0</v>
      </c>
      <c r="D7" s="59">
        <f t="shared" si="1"/>
        <v>0</v>
      </c>
      <c r="E7" s="59">
        <f t="shared" si="2"/>
        <v>0</v>
      </c>
    </row>
    <row r="8" spans="1:11" x14ac:dyDescent="0.25">
      <c r="A8" s="50">
        <v>22</v>
      </c>
      <c r="B8" s="54" t="s">
        <v>52</v>
      </c>
      <c r="C8" s="58">
        <f t="shared" si="0"/>
        <v>0</v>
      </c>
      <c r="D8" s="59">
        <f t="shared" si="1"/>
        <v>0</v>
      </c>
      <c r="E8" s="59">
        <f t="shared" si="2"/>
        <v>0</v>
      </c>
    </row>
    <row r="9" spans="1:11" x14ac:dyDescent="0.25">
      <c r="A9" s="50">
        <v>23</v>
      </c>
      <c r="B9" s="54" t="s">
        <v>53</v>
      </c>
      <c r="C9" s="58">
        <f t="shared" si="0"/>
        <v>0</v>
      </c>
      <c r="D9" s="59">
        <f t="shared" si="1"/>
        <v>0</v>
      </c>
      <c r="E9" s="59">
        <f t="shared" si="2"/>
        <v>0</v>
      </c>
    </row>
    <row r="10" spans="1:11" x14ac:dyDescent="0.25">
      <c r="A10" s="50">
        <v>24</v>
      </c>
      <c r="B10" s="54" t="s">
        <v>54</v>
      </c>
      <c r="C10" s="58">
        <f t="shared" si="0"/>
        <v>0</v>
      </c>
      <c r="D10" s="59">
        <f t="shared" si="1"/>
        <v>0</v>
      </c>
      <c r="E10" s="59">
        <f t="shared" si="2"/>
        <v>0</v>
      </c>
    </row>
    <row r="11" spans="1:11" x14ac:dyDescent="0.25">
      <c r="A11" s="50">
        <v>25</v>
      </c>
      <c r="B11" s="54" t="s">
        <v>55</v>
      </c>
      <c r="C11" s="58">
        <f t="shared" si="0"/>
        <v>0</v>
      </c>
      <c r="D11" s="59">
        <f t="shared" si="1"/>
        <v>0</v>
      </c>
      <c r="E11" s="59">
        <f t="shared" si="2"/>
        <v>0</v>
      </c>
    </row>
    <row r="12" spans="1:11" x14ac:dyDescent="0.25">
      <c r="A12" s="50">
        <v>26</v>
      </c>
      <c r="B12" s="54" t="s">
        <v>56</v>
      </c>
      <c r="C12" s="58">
        <f t="shared" si="0"/>
        <v>0</v>
      </c>
      <c r="D12" s="59">
        <f t="shared" si="1"/>
        <v>0</v>
      </c>
      <c r="E12" s="59">
        <f t="shared" si="2"/>
        <v>0</v>
      </c>
    </row>
    <row r="13" spans="1:11" x14ac:dyDescent="0.25">
      <c r="A13" s="50">
        <v>27</v>
      </c>
      <c r="B13" s="54" t="s">
        <v>57</v>
      </c>
      <c r="C13" s="58">
        <f t="shared" si="0"/>
        <v>0</v>
      </c>
      <c r="D13" s="59">
        <f t="shared" si="1"/>
        <v>0</v>
      </c>
      <c r="E13" s="59">
        <f t="shared" si="2"/>
        <v>0</v>
      </c>
    </row>
    <row r="14" spans="1:11" x14ac:dyDescent="0.25">
      <c r="A14" s="50">
        <v>28</v>
      </c>
      <c r="B14" s="54" t="s">
        <v>58</v>
      </c>
      <c r="C14" s="58">
        <f t="shared" si="0"/>
        <v>0</v>
      </c>
      <c r="D14" s="59">
        <f t="shared" si="1"/>
        <v>0</v>
      </c>
      <c r="E14" s="59">
        <f t="shared" si="2"/>
        <v>0</v>
      </c>
    </row>
    <row r="15" spans="1:11" x14ac:dyDescent="0.25">
      <c r="A15" s="50">
        <v>29</v>
      </c>
      <c r="B15" s="54" t="s">
        <v>59</v>
      </c>
      <c r="C15" s="58">
        <f t="shared" si="0"/>
        <v>0</v>
      </c>
      <c r="D15" s="59">
        <f t="shared" si="1"/>
        <v>0</v>
      </c>
      <c r="E15" s="59">
        <f t="shared" si="2"/>
        <v>0</v>
      </c>
    </row>
    <row r="16" spans="1:11" x14ac:dyDescent="0.25">
      <c r="A16" s="50">
        <v>30</v>
      </c>
      <c r="B16" s="54" t="s">
        <v>60</v>
      </c>
      <c r="C16" s="58">
        <f t="shared" si="0"/>
        <v>0</v>
      </c>
      <c r="D16" s="59">
        <f t="shared" si="1"/>
        <v>0</v>
      </c>
      <c r="E16" s="59">
        <f t="shared" si="2"/>
        <v>0</v>
      </c>
    </row>
    <row r="17" spans="1:5" x14ac:dyDescent="0.25">
      <c r="A17" s="50">
        <v>31</v>
      </c>
      <c r="B17" s="54" t="s">
        <v>61</v>
      </c>
      <c r="C17" s="58">
        <f t="shared" si="0"/>
        <v>0</v>
      </c>
      <c r="D17" s="59">
        <f t="shared" si="1"/>
        <v>0</v>
      </c>
      <c r="E17" s="59">
        <f t="shared" si="2"/>
        <v>0</v>
      </c>
    </row>
    <row r="18" spans="1:5" x14ac:dyDescent="0.25">
      <c r="A18" s="50">
        <v>32</v>
      </c>
      <c r="B18" s="54" t="s">
        <v>62</v>
      </c>
      <c r="C18" s="58">
        <f t="shared" si="0"/>
        <v>0</v>
      </c>
      <c r="D18" s="59">
        <f t="shared" si="1"/>
        <v>0</v>
      </c>
      <c r="E18" s="59">
        <f t="shared" si="2"/>
        <v>0</v>
      </c>
    </row>
    <row r="19" spans="1:5" x14ac:dyDescent="0.25">
      <c r="A19" s="50">
        <v>33</v>
      </c>
      <c r="B19" s="54" t="s">
        <v>63</v>
      </c>
      <c r="C19" s="58">
        <f t="shared" si="0"/>
        <v>0</v>
      </c>
      <c r="D19" s="59">
        <f t="shared" si="1"/>
        <v>0</v>
      </c>
      <c r="E19" s="59">
        <f t="shared" si="2"/>
        <v>0</v>
      </c>
    </row>
    <row r="20" spans="1:5" x14ac:dyDescent="0.25">
      <c r="A20" s="50">
        <v>34</v>
      </c>
      <c r="B20" s="54" t="s">
        <v>64</v>
      </c>
      <c r="C20" s="58">
        <f t="shared" si="0"/>
        <v>0</v>
      </c>
      <c r="D20" s="59">
        <f t="shared" si="1"/>
        <v>0</v>
      </c>
      <c r="E20" s="59">
        <f t="shared" si="2"/>
        <v>0</v>
      </c>
    </row>
    <row r="21" spans="1:5" x14ac:dyDescent="0.25">
      <c r="A21" s="50">
        <v>35</v>
      </c>
      <c r="B21" s="54" t="s">
        <v>65</v>
      </c>
      <c r="C21" s="58">
        <f t="shared" si="0"/>
        <v>0</v>
      </c>
      <c r="D21" s="59">
        <f t="shared" si="1"/>
        <v>0</v>
      </c>
      <c r="E21" s="59">
        <f t="shared" si="2"/>
        <v>0</v>
      </c>
    </row>
    <row r="22" spans="1:5" x14ac:dyDescent="0.25">
      <c r="A22" s="50">
        <v>36</v>
      </c>
      <c r="B22" s="54" t="s">
        <v>66</v>
      </c>
      <c r="C22" s="58">
        <f t="shared" si="0"/>
        <v>0</v>
      </c>
      <c r="D22" s="59">
        <f t="shared" si="1"/>
        <v>0</v>
      </c>
      <c r="E22" s="59">
        <f t="shared" si="2"/>
        <v>0</v>
      </c>
    </row>
    <row r="23" spans="1:5" x14ac:dyDescent="0.25">
      <c r="A23" s="50">
        <v>37</v>
      </c>
      <c r="B23" s="54" t="s">
        <v>67</v>
      </c>
      <c r="C23" s="58">
        <f t="shared" si="0"/>
        <v>0</v>
      </c>
      <c r="D23" s="59">
        <f t="shared" si="1"/>
        <v>0</v>
      </c>
      <c r="E23" s="59">
        <f t="shared" si="2"/>
        <v>0</v>
      </c>
    </row>
    <row r="24" spans="1:5" x14ac:dyDescent="0.25">
      <c r="A24" s="50">
        <v>38</v>
      </c>
      <c r="B24" s="54" t="s">
        <v>68</v>
      </c>
      <c r="C24" s="58">
        <f t="shared" si="0"/>
        <v>0</v>
      </c>
      <c r="D24" s="59">
        <f t="shared" si="1"/>
        <v>0</v>
      </c>
      <c r="E24" s="59">
        <f t="shared" si="2"/>
        <v>0</v>
      </c>
    </row>
    <row r="25" spans="1:5" x14ac:dyDescent="0.25">
      <c r="A25" s="50">
        <v>39</v>
      </c>
      <c r="B25" s="54" t="s">
        <v>69</v>
      </c>
      <c r="C25" s="58">
        <f t="shared" si="0"/>
        <v>0</v>
      </c>
      <c r="D25" s="59">
        <f t="shared" si="1"/>
        <v>0</v>
      </c>
      <c r="E25" s="59">
        <f t="shared" si="2"/>
        <v>0</v>
      </c>
    </row>
    <row r="26" spans="1:5" x14ac:dyDescent="0.25">
      <c r="A26" s="50">
        <v>40</v>
      </c>
      <c r="B26" s="54" t="s">
        <v>70</v>
      </c>
      <c r="C26" s="58">
        <f t="shared" si="0"/>
        <v>0</v>
      </c>
      <c r="D26" s="59">
        <f t="shared" si="1"/>
        <v>0</v>
      </c>
      <c r="E26" s="59">
        <f t="shared" si="2"/>
        <v>0</v>
      </c>
    </row>
    <row r="27" spans="1:5" x14ac:dyDescent="0.25">
      <c r="A27" s="50">
        <v>41</v>
      </c>
      <c r="B27" s="54" t="s">
        <v>71</v>
      </c>
      <c r="C27" s="58">
        <f t="shared" si="0"/>
        <v>0</v>
      </c>
      <c r="D27" s="59">
        <f t="shared" si="1"/>
        <v>0</v>
      </c>
      <c r="E27" s="59">
        <f t="shared" si="2"/>
        <v>0</v>
      </c>
    </row>
    <row r="28" spans="1:5" x14ac:dyDescent="0.25">
      <c r="A28" s="50">
        <v>42</v>
      </c>
      <c r="B28" s="54" t="s">
        <v>72</v>
      </c>
      <c r="C28" s="58">
        <f t="shared" si="0"/>
        <v>0</v>
      </c>
      <c r="D28" s="59">
        <f t="shared" si="1"/>
        <v>0</v>
      </c>
      <c r="E28" s="59">
        <f t="shared" si="2"/>
        <v>0</v>
      </c>
    </row>
    <row r="29" spans="1:5" x14ac:dyDescent="0.25">
      <c r="A29" s="50">
        <v>43</v>
      </c>
      <c r="B29" s="54" t="s">
        <v>73</v>
      </c>
      <c r="C29" s="58">
        <f t="shared" si="0"/>
        <v>0</v>
      </c>
      <c r="D29" s="59">
        <f t="shared" si="1"/>
        <v>0</v>
      </c>
      <c r="E29" s="59">
        <f t="shared" si="2"/>
        <v>0</v>
      </c>
    </row>
    <row r="30" spans="1:5" x14ac:dyDescent="0.25">
      <c r="A30" s="50">
        <v>44</v>
      </c>
      <c r="B30" s="54" t="s">
        <v>74</v>
      </c>
      <c r="C30" s="58">
        <f t="shared" si="0"/>
        <v>0</v>
      </c>
      <c r="D30" s="59">
        <f t="shared" si="1"/>
        <v>0</v>
      </c>
      <c r="E30" s="59">
        <f t="shared" si="2"/>
        <v>0</v>
      </c>
    </row>
    <row r="31" spans="1:5" x14ac:dyDescent="0.25">
      <c r="A31" s="50">
        <v>45</v>
      </c>
      <c r="B31" s="54" t="s">
        <v>76</v>
      </c>
      <c r="C31" s="58">
        <f t="shared" si="0"/>
        <v>0</v>
      </c>
      <c r="D31" s="59">
        <f t="shared" si="1"/>
        <v>0</v>
      </c>
      <c r="E31" s="59">
        <f t="shared" si="2"/>
        <v>0</v>
      </c>
    </row>
    <row r="32" spans="1:5" x14ac:dyDescent="0.25">
      <c r="A32" s="50">
        <v>46</v>
      </c>
      <c r="B32" s="54" t="s">
        <v>77</v>
      </c>
      <c r="C32" s="58">
        <f t="shared" si="0"/>
        <v>0</v>
      </c>
      <c r="D32" s="59">
        <f t="shared" si="1"/>
        <v>0</v>
      </c>
      <c r="E32" s="59">
        <f t="shared" si="2"/>
        <v>0</v>
      </c>
    </row>
    <row r="33" spans="1:1" x14ac:dyDescent="0.25">
      <c r="A33" s="50">
        <v>47</v>
      </c>
    </row>
  </sheetData>
  <sheetProtection password="884B" sheet="1" objects="1" scenarios="1" selectLockedCells="1"/>
  <phoneticPr fontId="1" type="noConversion"/>
  <dataValidations count="2">
    <dataValidation type="decimal" operator="greaterThanOrEqual" allowBlank="1" showInputMessage="1" showErrorMessage="1" sqref="K3:K4">
      <formula1>0</formula1>
    </dataValidation>
    <dataValidation type="whole" operator="greaterThanOrEqual" allowBlank="1" showInputMessage="1" showErrorMessage="1" sqref="G3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Calculator</vt:lpstr>
      <vt:lpstr>Fuel Estimator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PhilD</cp:lastModifiedBy>
  <cp:lastPrinted>2013-02-18T16:15:36Z</cp:lastPrinted>
  <dcterms:created xsi:type="dcterms:W3CDTF">2013-01-29T21:54:18Z</dcterms:created>
  <dcterms:modified xsi:type="dcterms:W3CDTF">2013-03-22T09:54:47Z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